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p\Dropbox\My Excel\"/>
    </mc:Choice>
  </mc:AlternateContent>
  <xr:revisionPtr revIDLastSave="0" documentId="13_ncr:1_{39261866-8FD5-4937-A779-38CC588270F1}" xr6:coauthVersionLast="47" xr6:coauthVersionMax="47" xr10:uidLastSave="{00000000-0000-0000-0000-000000000000}"/>
  <bookViews>
    <workbookView xWindow="-108" yWindow="-108" windowWidth="23256" windowHeight="12456" xr2:uid="{DC7A7025-8B36-45BF-B0BB-E0936CB5EB5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12" i="1" l="1"/>
  <c r="E12" i="1" s="1"/>
  <c r="F12" i="1" l="1"/>
  <c r="G12" i="1" s="1"/>
  <c r="C13" i="1" s="1"/>
  <c r="E13" i="1" l="1"/>
  <c r="F13" i="1"/>
  <c r="G13" i="1" l="1"/>
  <c r="C14" i="1" s="1"/>
  <c r="F14" i="1" s="1"/>
  <c r="E14" i="1" l="1"/>
  <c r="G14" i="1" s="1"/>
  <c r="C15" i="1" s="1"/>
  <c r="E15" i="1" s="1"/>
  <c r="F15" i="1" l="1"/>
  <c r="G15" i="1" s="1"/>
  <c r="C16" i="1" s="1"/>
  <c r="F16" i="1" s="1"/>
  <c r="E16" i="1" l="1"/>
  <c r="G16" i="1" s="1"/>
  <c r="C17" i="1" s="1"/>
  <c r="F17" i="1" s="1"/>
  <c r="E17" i="1" l="1"/>
  <c r="G17" i="1" s="1"/>
  <c r="C18" i="1" s="1"/>
  <c r="F18" i="1" s="1"/>
  <c r="E18" i="1" l="1"/>
  <c r="G18" i="1" s="1"/>
  <c r="C19" i="1" s="1"/>
  <c r="F19" i="1" s="1"/>
  <c r="E19" i="1" l="1"/>
  <c r="G19" i="1" s="1"/>
  <c r="C20" i="1" s="1"/>
  <c r="E20" i="1" l="1"/>
  <c r="F20" i="1"/>
  <c r="G20" i="1" l="1"/>
  <c r="C21" i="1" s="1"/>
  <c r="F21" i="1" s="1"/>
  <c r="E21" i="1" l="1"/>
  <c r="G21" i="1" s="1"/>
  <c r="C22" i="1" s="1"/>
  <c r="F22" i="1" s="1"/>
  <c r="E22" i="1" l="1"/>
  <c r="G22" i="1" s="1"/>
  <c r="C23" i="1" s="1"/>
  <c r="F23" i="1" l="1"/>
  <c r="E23" i="1"/>
  <c r="G23" i="1" l="1"/>
  <c r="C24" i="1" s="1"/>
  <c r="F24" i="1" s="1"/>
  <c r="E24" i="1" l="1"/>
  <c r="G24" i="1" s="1"/>
  <c r="C25" i="1" s="1"/>
  <c r="F25" i="1" s="1"/>
  <c r="E25" i="1" l="1"/>
  <c r="G25" i="1"/>
  <c r="C26" i="1" s="1"/>
  <c r="F26" i="1" s="1"/>
  <c r="E26" i="1" l="1"/>
  <c r="G26" i="1" s="1"/>
  <c r="C27" i="1" s="1"/>
  <c r="F27" i="1" s="1"/>
  <c r="E27" i="1" l="1"/>
  <c r="G27" i="1" s="1"/>
  <c r="C28" i="1" s="1"/>
  <c r="F28" i="1" s="1"/>
  <c r="E28" i="1" l="1"/>
  <c r="G28" i="1" s="1"/>
  <c r="C29" i="1" s="1"/>
  <c r="F29" i="1" s="1"/>
  <c r="E29" i="1" l="1"/>
  <c r="G29" i="1" s="1"/>
  <c r="C30" i="1" s="1"/>
  <c r="F30" i="1" l="1"/>
  <c r="E30" i="1"/>
  <c r="G30" i="1" l="1"/>
  <c r="C31" i="1" s="1"/>
  <c r="F31" i="1" s="1"/>
  <c r="E31" i="1" l="1"/>
  <c r="G31" i="1" s="1"/>
  <c r="C32" i="1" s="1"/>
  <c r="F32" i="1" s="1"/>
  <c r="E32" i="1" l="1"/>
  <c r="G32" i="1" s="1"/>
  <c r="C33" i="1" s="1"/>
  <c r="F33" i="1" l="1"/>
  <c r="E33" i="1"/>
  <c r="G33" i="1" l="1"/>
  <c r="C34" i="1" s="1"/>
  <c r="F34" i="1" s="1"/>
  <c r="E34" i="1" l="1"/>
  <c r="G34" i="1" s="1"/>
  <c r="C35" i="1" s="1"/>
  <c r="F35" i="1" l="1"/>
  <c r="E35" i="1"/>
  <c r="G35" i="1" s="1"/>
  <c r="C36" i="1" s="1"/>
  <c r="F36" i="1" l="1"/>
  <c r="E36" i="1"/>
  <c r="G36" i="1"/>
  <c r="C37" i="1" s="1"/>
  <c r="F37" i="1" s="1"/>
  <c r="E37" i="1" l="1"/>
  <c r="G37" i="1" s="1"/>
  <c r="C38" i="1" s="1"/>
  <c r="F38" i="1" s="1"/>
  <c r="E38" i="1" l="1"/>
  <c r="G38" i="1" s="1"/>
  <c r="C39" i="1" s="1"/>
  <c r="F39" i="1" s="1"/>
  <c r="E39" i="1"/>
  <c r="G39" i="1" l="1"/>
  <c r="C40" i="1" s="1"/>
  <c r="F40" i="1" s="1"/>
  <c r="E40" i="1"/>
  <c r="G40" i="1" l="1"/>
  <c r="C41" i="1" s="1"/>
  <c r="E41" i="1" s="1"/>
  <c r="F41" i="1" l="1"/>
  <c r="G41" i="1" s="1"/>
</calcChain>
</file>

<file path=xl/sharedStrings.xml><?xml version="1.0" encoding="utf-8"?>
<sst xmlns="http://schemas.openxmlformats.org/spreadsheetml/2006/main" count="22" uniqueCount="19">
  <si>
    <t>RIF Calculator</t>
  </si>
  <si>
    <t>YEAR</t>
  </si>
  <si>
    <t>AGE</t>
  </si>
  <si>
    <t>AMW %</t>
  </si>
  <si>
    <t>INTEREST</t>
  </si>
  <si>
    <t>INITIAL VALUE</t>
  </si>
  <si>
    <t>YEAR END VALUE</t>
  </si>
  <si>
    <t>WITHDRAWAL</t>
  </si>
  <si>
    <t>NOTES  AMW= Mandatory annual minimum withdrawal as a percentage of assetts. Details from https://www.woodgundy.cibc.com/en/reference/retirement-planning/rrif-minimum-withdrawal.html</t>
  </si>
  <si>
    <t>-</t>
  </si>
  <si>
    <t>Enter the year when you will turn 70, the value of the RIF at year end, and the estimated rate of return:</t>
  </si>
  <si>
    <t>Estimateed rate of return on investments (%)</t>
  </si>
  <si>
    <t>Year when you turn 70</t>
  </si>
  <si>
    <t>If you are already over 70, put 0 in the box for current value, and manully enter the value at the end of the last year in the appropraite space for that calender year.</t>
  </si>
  <si>
    <t>The spreadsheet calculates the minimum wihtdrawal. You can substitute a larger number if you want.</t>
  </si>
  <si>
    <t>e.g. 2026</t>
  </si>
  <si>
    <t>e.g. 1000,000</t>
  </si>
  <si>
    <t>e.g. 7</t>
  </si>
  <si>
    <t>Value of the rRIF at end of the year when you turn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</si>
</sst>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"/>
    <numFmt numFmtId="166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22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 style="medium">
        <color rgb="FFDCDCD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3" fontId="0" fillId="0" borderId="0" xfId="0" quotePrefix="1" applyNumberForma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/>
    <xf numFmtId="165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4CBF-9311-4898-B052-DEA74D095C27}">
  <dimension ref="A1:P49"/>
  <sheetViews>
    <sheetView tabSelected="1" workbookViewId="0">
      <selection activeCell="I6" sqref="I6"/>
    </sheetView>
  </sheetViews>
  <sheetFormatPr defaultRowHeight="14.4" x14ac:dyDescent="0.3"/>
  <cols>
    <col min="3" max="3" width="14.88671875" bestFit="1" customWidth="1"/>
    <col min="4" max="4" width="9.33203125" bestFit="1" customWidth="1"/>
    <col min="5" max="5" width="13.6640625" customWidth="1"/>
    <col min="6" max="6" width="14.88671875" bestFit="1" customWidth="1"/>
    <col min="7" max="7" width="15.6640625" customWidth="1"/>
  </cols>
  <sheetData>
    <row r="1" spans="1:16" x14ac:dyDescent="0.3">
      <c r="A1" s="12" t="s">
        <v>0</v>
      </c>
      <c r="B1" s="12"/>
      <c r="C1" s="12"/>
      <c r="D1" s="12"/>
      <c r="E1" s="12"/>
      <c r="F1" s="12"/>
      <c r="G1" s="12"/>
    </row>
    <row r="2" spans="1:16" x14ac:dyDescent="0.3">
      <c r="A2" s="12"/>
      <c r="B2" s="12"/>
      <c r="C2" s="12"/>
      <c r="D2" s="12"/>
      <c r="E2" s="12"/>
      <c r="F2" s="12"/>
      <c r="G2" s="12"/>
    </row>
    <row r="3" spans="1:16" x14ac:dyDescent="0.3">
      <c r="A3" s="12"/>
      <c r="B3" s="12"/>
      <c r="C3" s="12"/>
      <c r="D3" s="12"/>
      <c r="E3" s="12"/>
      <c r="F3" s="12"/>
      <c r="G3" s="12"/>
    </row>
    <row r="4" spans="1:16" ht="15" thickBot="1" x14ac:dyDescent="0.35">
      <c r="A4" s="6" t="s">
        <v>10</v>
      </c>
      <c r="B4" s="6"/>
      <c r="C4" s="6"/>
      <c r="D4" s="6"/>
      <c r="E4" s="6"/>
      <c r="F4" s="6"/>
      <c r="G4" s="6"/>
    </row>
    <row r="5" spans="1:16" ht="15" thickBot="1" x14ac:dyDescent="0.35">
      <c r="A5" s="6" t="s">
        <v>12</v>
      </c>
      <c r="B5" s="6"/>
      <c r="C5" s="6"/>
      <c r="D5" s="6"/>
      <c r="E5" s="6"/>
      <c r="F5" s="5" t="s">
        <v>15</v>
      </c>
      <c r="G5" s="13">
        <v>2026</v>
      </c>
    </row>
    <row r="6" spans="1:16" ht="15" thickBot="1" x14ac:dyDescent="0.35">
      <c r="A6" s="6" t="s">
        <v>18</v>
      </c>
      <c r="B6" s="6"/>
      <c r="C6" s="6"/>
      <c r="D6" s="6"/>
      <c r="E6" s="6"/>
      <c r="F6" s="5" t="s">
        <v>16</v>
      </c>
      <c r="G6" s="14">
        <v>1000000</v>
      </c>
    </row>
    <row r="7" spans="1:16" ht="15" thickBot="1" x14ac:dyDescent="0.35">
      <c r="A7" s="6" t="s">
        <v>11</v>
      </c>
      <c r="B7" s="6"/>
      <c r="C7" s="6"/>
      <c r="D7" s="6"/>
      <c r="E7" s="6"/>
      <c r="F7" s="5" t="s">
        <v>17</v>
      </c>
      <c r="G7" s="13">
        <v>7</v>
      </c>
    </row>
    <row r="9" spans="1:16" x14ac:dyDescent="0.3">
      <c r="A9" t="s">
        <v>1</v>
      </c>
      <c r="B9" t="s">
        <v>2</v>
      </c>
      <c r="C9" t="s">
        <v>5</v>
      </c>
      <c r="D9" t="s">
        <v>3</v>
      </c>
      <c r="E9" t="s">
        <v>7</v>
      </c>
      <c r="F9" t="s">
        <v>4</v>
      </c>
      <c r="G9" t="s">
        <v>6</v>
      </c>
    </row>
    <row r="11" spans="1:16" x14ac:dyDescent="0.3">
      <c r="A11">
        <f>G5</f>
        <v>2026</v>
      </c>
      <c r="B11">
        <v>70</v>
      </c>
      <c r="C11" s="10" t="s">
        <v>9</v>
      </c>
      <c r="D11" s="10" t="s">
        <v>9</v>
      </c>
      <c r="E11" s="10" t="s">
        <v>9</v>
      </c>
      <c r="F11" s="10" t="s">
        <v>9</v>
      </c>
      <c r="G11" s="4">
        <f>G6</f>
        <v>1000000</v>
      </c>
      <c r="P11" s="1"/>
    </row>
    <row r="12" spans="1:16" x14ac:dyDescent="0.3">
      <c r="A12">
        <f>A11+1</f>
        <v>2027</v>
      </c>
      <c r="B12">
        <f>B11+1</f>
        <v>71</v>
      </c>
      <c r="C12" s="4">
        <f>G11</f>
        <v>1000000</v>
      </c>
      <c r="D12" s="7">
        <v>5.28E-2</v>
      </c>
      <c r="E12" s="4">
        <f t="shared" ref="E12:E41" si="0">C12*D12</f>
        <v>52800</v>
      </c>
      <c r="F12" s="4">
        <f>C12*(G7/100)</f>
        <v>70000</v>
      </c>
      <c r="G12" s="4">
        <f t="shared" ref="G12:G41" si="1">C12-E12+F12</f>
        <v>1017200</v>
      </c>
      <c r="P12" s="1"/>
    </row>
    <row r="13" spans="1:16" x14ac:dyDescent="0.3">
      <c r="A13">
        <f t="shared" ref="A13:A41" si="2">A12+1</f>
        <v>2028</v>
      </c>
      <c r="B13">
        <f t="shared" ref="B13:B41" si="3">B12+1</f>
        <v>72</v>
      </c>
      <c r="C13" s="4">
        <f t="shared" ref="C13:C41" si="4">G12</f>
        <v>1017200</v>
      </c>
      <c r="D13" s="7">
        <v>5.3999999999999999E-2</v>
      </c>
      <c r="E13" s="4">
        <f t="shared" si="0"/>
        <v>54928.800000000003</v>
      </c>
      <c r="F13" s="4">
        <f>C13*(G7/100)</f>
        <v>71204</v>
      </c>
      <c r="G13" s="4">
        <f t="shared" si="1"/>
        <v>1033475.2</v>
      </c>
      <c r="P13" s="1"/>
    </row>
    <row r="14" spans="1:16" x14ac:dyDescent="0.3">
      <c r="A14">
        <f t="shared" si="2"/>
        <v>2029</v>
      </c>
      <c r="B14">
        <f t="shared" si="3"/>
        <v>73</v>
      </c>
      <c r="C14" s="4">
        <f t="shared" si="4"/>
        <v>1033475.2</v>
      </c>
      <c r="D14" s="7">
        <v>5.5300000000000002E-2</v>
      </c>
      <c r="E14" s="4">
        <f t="shared" si="0"/>
        <v>57151.17856</v>
      </c>
      <c r="F14" s="4">
        <f>C14*(G7/100)</f>
        <v>72343.26400000001</v>
      </c>
      <c r="G14" s="4">
        <f t="shared" si="1"/>
        <v>1048667.28544</v>
      </c>
      <c r="P14" s="1"/>
    </row>
    <row r="15" spans="1:16" x14ac:dyDescent="0.3">
      <c r="A15">
        <f t="shared" si="2"/>
        <v>2030</v>
      </c>
      <c r="B15">
        <f t="shared" si="3"/>
        <v>74</v>
      </c>
      <c r="C15" s="4">
        <f t="shared" si="4"/>
        <v>1048667.28544</v>
      </c>
      <c r="D15" s="7">
        <v>5.67E-2</v>
      </c>
      <c r="E15" s="4">
        <f t="shared" si="0"/>
        <v>59459.435084448</v>
      </c>
      <c r="F15" s="4">
        <f>C15*(G7/100)</f>
        <v>73406.709980800006</v>
      </c>
      <c r="G15" s="4">
        <f t="shared" si="1"/>
        <v>1062614.5603363521</v>
      </c>
      <c r="P15" s="1"/>
    </row>
    <row r="16" spans="1:16" x14ac:dyDescent="0.3">
      <c r="A16">
        <f t="shared" si="2"/>
        <v>2031</v>
      </c>
      <c r="B16">
        <f t="shared" si="3"/>
        <v>75</v>
      </c>
      <c r="C16" s="4">
        <f t="shared" si="4"/>
        <v>1062614.5603363521</v>
      </c>
      <c r="D16" s="7">
        <v>5.8200000000000002E-2</v>
      </c>
      <c r="E16" s="4">
        <f t="shared" si="0"/>
        <v>61844.16741157569</v>
      </c>
      <c r="F16" s="4">
        <f>(C16 *(G7/100))</f>
        <v>74383.019223544659</v>
      </c>
      <c r="G16" s="4">
        <f t="shared" si="1"/>
        <v>1075153.412148321</v>
      </c>
      <c r="P16" s="1"/>
    </row>
    <row r="17" spans="1:16" x14ac:dyDescent="0.3">
      <c r="A17">
        <f t="shared" si="2"/>
        <v>2032</v>
      </c>
      <c r="B17">
        <f t="shared" si="3"/>
        <v>76</v>
      </c>
      <c r="C17" s="4">
        <f t="shared" si="4"/>
        <v>1075153.412148321</v>
      </c>
      <c r="D17" s="7">
        <v>5.9799999999999999E-2</v>
      </c>
      <c r="E17" s="4">
        <f t="shared" si="0"/>
        <v>64294.174046469598</v>
      </c>
      <c r="F17" s="4">
        <f>C17*(G7/100)</f>
        <v>75260.738850382477</v>
      </c>
      <c r="G17" s="4">
        <f t="shared" si="1"/>
        <v>1086119.9769522338</v>
      </c>
      <c r="P17" s="1"/>
    </row>
    <row r="18" spans="1:16" x14ac:dyDescent="0.3">
      <c r="A18">
        <f t="shared" si="2"/>
        <v>2033</v>
      </c>
      <c r="B18">
        <f t="shared" si="3"/>
        <v>77</v>
      </c>
      <c r="C18" s="4">
        <f t="shared" si="4"/>
        <v>1086119.9769522338</v>
      </c>
      <c r="D18" s="7">
        <v>6.1699999999999998E-2</v>
      </c>
      <c r="E18" s="4">
        <f t="shared" si="0"/>
        <v>67013.602577952828</v>
      </c>
      <c r="F18" s="4">
        <f>C18*(G7/100)</f>
        <v>76028.398386656379</v>
      </c>
      <c r="G18" s="4">
        <f t="shared" si="1"/>
        <v>1095134.7727609375</v>
      </c>
      <c r="P18" s="1"/>
    </row>
    <row r="19" spans="1:16" x14ac:dyDescent="0.3">
      <c r="A19">
        <f t="shared" si="2"/>
        <v>2034</v>
      </c>
      <c r="B19">
        <f t="shared" si="3"/>
        <v>78</v>
      </c>
      <c r="C19" s="4">
        <f t="shared" si="4"/>
        <v>1095134.7727609375</v>
      </c>
      <c r="D19" s="7">
        <v>6.3600000000000004E-2</v>
      </c>
      <c r="E19" s="4">
        <f t="shared" si="0"/>
        <v>69650.571547595624</v>
      </c>
      <c r="F19" s="4">
        <f>C19*(G7/100)</f>
        <v>76659.434093265634</v>
      </c>
      <c r="G19" s="4">
        <f t="shared" si="1"/>
        <v>1102143.6353066075</v>
      </c>
      <c r="P19" s="1"/>
    </row>
    <row r="20" spans="1:16" x14ac:dyDescent="0.3">
      <c r="A20">
        <f t="shared" si="2"/>
        <v>2035</v>
      </c>
      <c r="B20">
        <f t="shared" si="3"/>
        <v>79</v>
      </c>
      <c r="C20" s="4">
        <f t="shared" si="4"/>
        <v>1102143.6353066075</v>
      </c>
      <c r="D20" s="7">
        <v>6.5799999999999997E-2</v>
      </c>
      <c r="E20" s="4">
        <f t="shared" si="0"/>
        <v>72521.051203174764</v>
      </c>
      <c r="F20" s="4">
        <f>C20*(G7/100)</f>
        <v>77150.054471462528</v>
      </c>
      <c r="G20" s="4">
        <f t="shared" si="1"/>
        <v>1106772.6385748952</v>
      </c>
      <c r="P20" s="1"/>
    </row>
    <row r="21" spans="1:16" x14ac:dyDescent="0.3">
      <c r="A21">
        <f t="shared" si="2"/>
        <v>2036</v>
      </c>
      <c r="B21">
        <f t="shared" si="3"/>
        <v>80</v>
      </c>
      <c r="C21" s="4">
        <f t="shared" si="4"/>
        <v>1106772.6385748952</v>
      </c>
      <c r="D21" s="7">
        <v>6.8199999999999997E-2</v>
      </c>
      <c r="E21" s="4">
        <f t="shared" si="0"/>
        <v>75481.893950807847</v>
      </c>
      <c r="F21" s="4">
        <f>(C21 *(G7/100))</f>
        <v>77474.084700242674</v>
      </c>
      <c r="G21" s="4">
        <f t="shared" si="1"/>
        <v>1108764.82932433</v>
      </c>
      <c r="P21" s="1"/>
    </row>
    <row r="22" spans="1:16" x14ac:dyDescent="0.3">
      <c r="A22">
        <f t="shared" si="2"/>
        <v>2037</v>
      </c>
      <c r="B22">
        <f t="shared" si="3"/>
        <v>81</v>
      </c>
      <c r="C22" s="4">
        <f t="shared" si="4"/>
        <v>1108764.82932433</v>
      </c>
      <c r="D22" s="7">
        <v>7.0800000000000002E-2</v>
      </c>
      <c r="E22" s="4">
        <f t="shared" si="0"/>
        <v>78500.549916162563</v>
      </c>
      <c r="F22" s="4">
        <f>C22*(G7/100)</f>
        <v>77613.538052703108</v>
      </c>
      <c r="G22" s="4">
        <f t="shared" si="1"/>
        <v>1107877.8174608704</v>
      </c>
      <c r="P22" s="1"/>
    </row>
    <row r="23" spans="1:16" x14ac:dyDescent="0.3">
      <c r="A23">
        <f t="shared" si="2"/>
        <v>2038</v>
      </c>
      <c r="B23">
        <f t="shared" si="3"/>
        <v>82</v>
      </c>
      <c r="C23" s="4">
        <f t="shared" si="4"/>
        <v>1107877.8174608704</v>
      </c>
      <c r="D23" s="7">
        <v>7.3800000000000004E-2</v>
      </c>
      <c r="E23" s="4">
        <f t="shared" si="0"/>
        <v>81761.382928612235</v>
      </c>
      <c r="F23" s="4">
        <f>C23*(G7/100)</f>
        <v>77551.447222260933</v>
      </c>
      <c r="G23" s="4">
        <f t="shared" si="1"/>
        <v>1103667.8817545192</v>
      </c>
      <c r="P23" s="1"/>
    </row>
    <row r="24" spans="1:16" x14ac:dyDescent="0.3">
      <c r="A24">
        <f t="shared" si="2"/>
        <v>2039</v>
      </c>
      <c r="B24">
        <f t="shared" si="3"/>
        <v>83</v>
      </c>
      <c r="C24" s="4">
        <f t="shared" si="4"/>
        <v>1103667.8817545192</v>
      </c>
      <c r="D24" s="7">
        <v>7.7100000000000002E-2</v>
      </c>
      <c r="E24" s="4">
        <f t="shared" si="0"/>
        <v>85092.793683273427</v>
      </c>
      <c r="F24" s="4">
        <f>C24*(G7/100)</f>
        <v>77256.751722816349</v>
      </c>
      <c r="G24" s="4">
        <f t="shared" si="1"/>
        <v>1095831.8397940621</v>
      </c>
      <c r="P24" s="1"/>
    </row>
    <row r="25" spans="1:16" x14ac:dyDescent="0.3">
      <c r="A25">
        <f t="shared" si="2"/>
        <v>2040</v>
      </c>
      <c r="B25">
        <f t="shared" si="3"/>
        <v>84</v>
      </c>
      <c r="C25" s="4">
        <f t="shared" si="4"/>
        <v>1095831.8397940621</v>
      </c>
      <c r="D25" s="7">
        <v>8.0799999999999997E-2</v>
      </c>
      <c r="E25" s="4">
        <f t="shared" si="0"/>
        <v>88543.212655360214</v>
      </c>
      <c r="F25" s="4">
        <f>C25*(G7/100)</f>
        <v>76708.228785584346</v>
      </c>
      <c r="G25" s="4">
        <f t="shared" si="1"/>
        <v>1083996.8559242862</v>
      </c>
      <c r="P25" s="1"/>
    </row>
    <row r="26" spans="1:16" x14ac:dyDescent="0.3">
      <c r="A26">
        <f t="shared" si="2"/>
        <v>2041</v>
      </c>
      <c r="B26">
        <f t="shared" si="3"/>
        <v>85</v>
      </c>
      <c r="C26" s="4">
        <f t="shared" si="4"/>
        <v>1083996.8559242862</v>
      </c>
      <c r="D26" s="7">
        <v>8.5099999999999995E-2</v>
      </c>
      <c r="E26" s="4">
        <f t="shared" si="0"/>
        <v>92248.132439156747</v>
      </c>
      <c r="F26" s="4">
        <f>(C26 *(G7/100))</f>
        <v>75879.779914700033</v>
      </c>
      <c r="G26" s="4">
        <f t="shared" si="1"/>
        <v>1067628.5033998294</v>
      </c>
      <c r="P26" s="1"/>
    </row>
    <row r="27" spans="1:16" x14ac:dyDescent="0.3">
      <c r="A27">
        <f t="shared" si="2"/>
        <v>2042</v>
      </c>
      <c r="B27">
        <f t="shared" si="3"/>
        <v>86</v>
      </c>
      <c r="C27" s="4">
        <f t="shared" si="4"/>
        <v>1067628.5033998294</v>
      </c>
      <c r="D27" s="7">
        <v>8.9899999999999994E-2</v>
      </c>
      <c r="E27" s="4">
        <f t="shared" si="0"/>
        <v>95979.802455644662</v>
      </c>
      <c r="F27" s="4">
        <f>C27*(G7/100)</f>
        <v>74733.995237988071</v>
      </c>
      <c r="G27" s="4">
        <f t="shared" si="1"/>
        <v>1046382.6961821727</v>
      </c>
      <c r="P27" s="1"/>
    </row>
    <row r="28" spans="1:16" x14ac:dyDescent="0.3">
      <c r="A28">
        <f t="shared" si="2"/>
        <v>2043</v>
      </c>
      <c r="B28">
        <f t="shared" si="3"/>
        <v>87</v>
      </c>
      <c r="C28" s="4">
        <f t="shared" si="4"/>
        <v>1046382.6961821727</v>
      </c>
      <c r="D28" s="7">
        <v>9.5500000000000002E-2</v>
      </c>
      <c r="E28" s="4">
        <f t="shared" si="0"/>
        <v>99929.547485397503</v>
      </c>
      <c r="F28" s="4">
        <f>C28*(G7/100)</f>
        <v>73246.788732752102</v>
      </c>
      <c r="G28" s="4">
        <f t="shared" si="1"/>
        <v>1019699.9374295273</v>
      </c>
      <c r="P28" s="1"/>
    </row>
    <row r="29" spans="1:16" ht="15" thickBot="1" x14ac:dyDescent="0.35">
      <c r="A29">
        <f t="shared" si="2"/>
        <v>2044</v>
      </c>
      <c r="B29">
        <f t="shared" si="3"/>
        <v>88</v>
      </c>
      <c r="C29" s="4">
        <f t="shared" si="4"/>
        <v>1019699.9374295273</v>
      </c>
      <c r="D29" s="7">
        <v>0.1021</v>
      </c>
      <c r="E29" s="4">
        <f t="shared" si="0"/>
        <v>104111.36361155473</v>
      </c>
      <c r="F29" s="4">
        <f>C29*(G7/100)</f>
        <v>71378.995620066911</v>
      </c>
      <c r="G29" s="4">
        <f t="shared" si="1"/>
        <v>986967.56943803944</v>
      </c>
      <c r="P29" s="1"/>
    </row>
    <row r="30" spans="1:16" ht="15.6" thickBot="1" x14ac:dyDescent="0.35">
      <c r="A30">
        <f t="shared" si="2"/>
        <v>2045</v>
      </c>
      <c r="B30">
        <f t="shared" si="3"/>
        <v>89</v>
      </c>
      <c r="C30" s="4">
        <f t="shared" si="4"/>
        <v>986967.56943803944</v>
      </c>
      <c r="D30" s="7">
        <v>0.1099</v>
      </c>
      <c r="E30" s="4">
        <f t="shared" si="0"/>
        <v>108467.73588124053</v>
      </c>
      <c r="F30" s="4">
        <f>C30*(G7/100)</f>
        <v>69087.729860662774</v>
      </c>
      <c r="G30" s="4">
        <f t="shared" si="1"/>
        <v>947587.5634174617</v>
      </c>
      <c r="O30" s="2"/>
      <c r="P30" s="3"/>
    </row>
    <row r="31" spans="1:16" ht="15.6" thickBot="1" x14ac:dyDescent="0.35">
      <c r="A31">
        <f t="shared" si="2"/>
        <v>2046</v>
      </c>
      <c r="B31">
        <f t="shared" si="3"/>
        <v>90</v>
      </c>
      <c r="C31" s="4">
        <f t="shared" si="4"/>
        <v>947587.5634174617</v>
      </c>
      <c r="D31" s="7">
        <v>0.1192</v>
      </c>
      <c r="E31" s="4">
        <f t="shared" si="0"/>
        <v>112952.43755936144</v>
      </c>
      <c r="F31" s="4">
        <f>(C31 *(G7/100))</f>
        <v>66331.129439222321</v>
      </c>
      <c r="G31" s="4">
        <f t="shared" si="1"/>
        <v>900966.25529732252</v>
      </c>
      <c r="O31" s="2"/>
      <c r="P31" s="3"/>
    </row>
    <row r="32" spans="1:16" ht="15.6" thickBot="1" x14ac:dyDescent="0.35">
      <c r="A32">
        <f t="shared" si="2"/>
        <v>2047</v>
      </c>
      <c r="B32">
        <f t="shared" si="3"/>
        <v>91</v>
      </c>
      <c r="C32" s="4">
        <f t="shared" si="4"/>
        <v>900966.25529732252</v>
      </c>
      <c r="D32" s="7">
        <v>0.13059999999999999</v>
      </c>
      <c r="E32" s="4">
        <f t="shared" si="0"/>
        <v>117666.19294183032</v>
      </c>
      <c r="F32" s="4">
        <f>C32*(G7/100)</f>
        <v>63067.637870812585</v>
      </c>
      <c r="G32" s="8">
        <f t="shared" si="1"/>
        <v>846367.70022630482</v>
      </c>
      <c r="O32" s="2"/>
      <c r="P32" s="3"/>
    </row>
    <row r="33" spans="1:16" ht="15.6" thickBot="1" x14ac:dyDescent="0.35">
      <c r="A33">
        <f t="shared" si="2"/>
        <v>2048</v>
      </c>
      <c r="B33">
        <f t="shared" si="3"/>
        <v>92</v>
      </c>
      <c r="C33" s="4">
        <f t="shared" si="4"/>
        <v>846367.70022630482</v>
      </c>
      <c r="D33" s="7">
        <v>0.1449</v>
      </c>
      <c r="E33" s="4">
        <f t="shared" si="0"/>
        <v>122638.67976279157</v>
      </c>
      <c r="F33" s="4">
        <f>C33*(G7/100)</f>
        <v>59245.73901584134</v>
      </c>
      <c r="G33" s="4">
        <f t="shared" si="1"/>
        <v>782974.7594793546</v>
      </c>
      <c r="O33" s="2"/>
      <c r="P33" s="3"/>
    </row>
    <row r="34" spans="1:16" ht="15.6" thickBot="1" x14ac:dyDescent="0.35">
      <c r="A34">
        <f t="shared" si="2"/>
        <v>2049</v>
      </c>
      <c r="B34">
        <f t="shared" si="3"/>
        <v>93</v>
      </c>
      <c r="C34" s="4">
        <f t="shared" si="4"/>
        <v>782974.7594793546</v>
      </c>
      <c r="D34" s="7">
        <v>0.16339999999999999</v>
      </c>
      <c r="E34" s="4">
        <f t="shared" si="0"/>
        <v>127938.07569892654</v>
      </c>
      <c r="F34" s="4">
        <f>C34*(G7/100)</f>
        <v>54808.233163554825</v>
      </c>
      <c r="G34" s="4">
        <f t="shared" si="1"/>
        <v>709844.91694398283</v>
      </c>
      <c r="O34" s="2"/>
      <c r="P34" s="3"/>
    </row>
    <row r="35" spans="1:16" ht="15.6" thickBot="1" x14ac:dyDescent="0.35">
      <c r="A35">
        <f t="shared" si="2"/>
        <v>2050</v>
      </c>
      <c r="B35">
        <f t="shared" si="3"/>
        <v>94</v>
      </c>
      <c r="C35" s="4">
        <f t="shared" si="4"/>
        <v>709844.91694398283</v>
      </c>
      <c r="D35" s="7">
        <v>0.18790000000000001</v>
      </c>
      <c r="E35" s="4">
        <f t="shared" si="0"/>
        <v>133379.85989377438</v>
      </c>
      <c r="F35" s="4">
        <f>C35*(G7/100)</f>
        <v>49689.144186078804</v>
      </c>
      <c r="G35" s="4">
        <f t="shared" si="1"/>
        <v>626154.20123628725</v>
      </c>
      <c r="O35" s="2"/>
      <c r="P35" s="3"/>
    </row>
    <row r="36" spans="1:16" ht="15.6" thickBot="1" x14ac:dyDescent="0.35">
      <c r="A36">
        <f t="shared" si="2"/>
        <v>2051</v>
      </c>
      <c r="B36">
        <f t="shared" si="3"/>
        <v>95</v>
      </c>
      <c r="C36" s="4">
        <f t="shared" si="4"/>
        <v>626154.20123628725</v>
      </c>
      <c r="D36" s="7">
        <v>0.2</v>
      </c>
      <c r="E36" s="4">
        <f t="shared" si="0"/>
        <v>125230.84024725745</v>
      </c>
      <c r="F36" s="4">
        <f>(C36 *(G7/100))</f>
        <v>43830.794086540111</v>
      </c>
      <c r="G36" s="4">
        <f t="shared" si="1"/>
        <v>544754.15507556987</v>
      </c>
      <c r="O36" s="2"/>
      <c r="P36" s="3"/>
    </row>
    <row r="37" spans="1:16" x14ac:dyDescent="0.3">
      <c r="A37">
        <f t="shared" si="2"/>
        <v>2052</v>
      </c>
      <c r="B37">
        <f t="shared" si="3"/>
        <v>96</v>
      </c>
      <c r="C37" s="4">
        <f t="shared" si="4"/>
        <v>544754.15507556987</v>
      </c>
      <c r="D37" s="7">
        <v>0.2</v>
      </c>
      <c r="E37" s="4">
        <f t="shared" si="0"/>
        <v>108950.83101511397</v>
      </c>
      <c r="F37" s="4">
        <f>C37*(G7/100)</f>
        <v>38132.790855289895</v>
      </c>
      <c r="G37" s="4">
        <f t="shared" si="1"/>
        <v>473936.1149157458</v>
      </c>
    </row>
    <row r="38" spans="1:16" thickBot="1" x14ac:dyDescent="0.25">
      <c r="A38">
        <f t="shared" si="2"/>
        <v>2053</v>
      </c>
      <c r="B38">
        <f t="shared" si="3"/>
        <v>97</v>
      </c>
      <c r="C38" s="4">
        <f t="shared" si="4"/>
        <v>473936.1149157458</v>
      </c>
      <c r="D38" s="7">
        <v>0.2</v>
      </c>
      <c r="E38" s="4">
        <f t="shared" si="0"/>
        <v>94787.222983149171</v>
      </c>
      <c r="F38" s="4">
        <f>C38*(G7/100)</f>
        <v>33175.528044102211</v>
      </c>
      <c r="G38" s="4">
        <f t="shared" si="1"/>
        <v>412324.41997669882</v>
      </c>
    </row>
    <row r="39" spans="1:16" x14ac:dyDescent="0.3">
      <c r="A39">
        <f t="shared" si="2"/>
        <v>2054</v>
      </c>
      <c r="B39">
        <f t="shared" si="3"/>
        <v>98</v>
      </c>
      <c r="C39" s="4">
        <f t="shared" si="4"/>
        <v>412324.41997669882</v>
      </c>
      <c r="D39" s="7">
        <v>0.2</v>
      </c>
      <c r="E39" s="4">
        <f t="shared" si="0"/>
        <v>82464.883995339769</v>
      </c>
      <c r="F39" s="4">
        <f>C39*(G7/100)</f>
        <v>28862.709398368919</v>
      </c>
      <c r="G39" s="4">
        <f t="shared" si="1"/>
        <v>358722.24537972797</v>
      </c>
    </row>
    <row r="40" spans="1:16" x14ac:dyDescent="0.3">
      <c r="A40">
        <f t="shared" si="2"/>
        <v>2055</v>
      </c>
      <c r="B40">
        <f t="shared" si="3"/>
        <v>99</v>
      </c>
      <c r="C40" s="4">
        <f t="shared" si="4"/>
        <v>358722.24537972797</v>
      </c>
      <c r="D40" s="7">
        <v>0.2</v>
      </c>
      <c r="E40" s="4">
        <f t="shared" si="0"/>
        <v>71744.449075945595</v>
      </c>
      <c r="F40" s="4">
        <f>C40*(G7/100)</f>
        <v>25110.557176580962</v>
      </c>
      <c r="G40" s="4">
        <f t="shared" si="1"/>
        <v>312088.35348036332</v>
      </c>
    </row>
    <row r="41" spans="1:16" x14ac:dyDescent="0.3">
      <c r="A41">
        <f t="shared" si="2"/>
        <v>2056</v>
      </c>
      <c r="B41">
        <f t="shared" si="3"/>
        <v>100</v>
      </c>
      <c r="C41" s="4">
        <f t="shared" si="4"/>
        <v>312088.35348036332</v>
      </c>
      <c r="D41" s="7">
        <v>0.2</v>
      </c>
      <c r="E41" s="4">
        <f t="shared" si="0"/>
        <v>62417.670696072666</v>
      </c>
      <c r="F41" s="4">
        <f>(C41 *(G7/100))</f>
        <v>21846.184743625436</v>
      </c>
      <c r="G41" s="4">
        <f t="shared" si="1"/>
        <v>271516.8675279161</v>
      </c>
    </row>
    <row r="43" spans="1:16" x14ac:dyDescent="0.3">
      <c r="A43" s="9" t="s">
        <v>8</v>
      </c>
      <c r="B43" s="9"/>
      <c r="C43" s="9"/>
      <c r="D43" s="9"/>
      <c r="E43" s="9"/>
      <c r="F43" s="9"/>
      <c r="G43" s="9"/>
    </row>
    <row r="44" spans="1:16" x14ac:dyDescent="0.3">
      <c r="A44" s="9"/>
      <c r="B44" s="9"/>
      <c r="C44" s="9"/>
      <c r="D44" s="9"/>
      <c r="E44" s="9"/>
      <c r="F44" s="9"/>
      <c r="G44" s="9"/>
    </row>
    <row r="45" spans="1:16" x14ac:dyDescent="0.3">
      <c r="A45" s="9"/>
      <c r="B45" s="9"/>
      <c r="C45" s="9"/>
      <c r="D45" s="9"/>
      <c r="E45" s="9"/>
      <c r="F45" s="9"/>
      <c r="G45" s="9"/>
    </row>
    <row r="46" spans="1:16" x14ac:dyDescent="0.3">
      <c r="A46" s="11" t="s">
        <v>13</v>
      </c>
      <c r="B46" s="11"/>
      <c r="C46" s="11"/>
      <c r="D46" s="11"/>
      <c r="E46" s="11"/>
      <c r="F46" s="11"/>
      <c r="G46" s="11"/>
    </row>
    <row r="47" spans="1:16" x14ac:dyDescent="0.3">
      <c r="A47" s="11"/>
      <c r="B47" s="11"/>
      <c r="C47" s="11"/>
      <c r="D47" s="11"/>
      <c r="E47" s="11"/>
      <c r="F47" s="11"/>
      <c r="G47" s="11"/>
    </row>
    <row r="48" spans="1:16" x14ac:dyDescent="0.3">
      <c r="A48" s="11" t="s">
        <v>14</v>
      </c>
      <c r="B48" s="11"/>
      <c r="C48" s="11"/>
      <c r="D48" s="11"/>
      <c r="E48" s="11"/>
      <c r="F48" s="11"/>
      <c r="G48" s="11"/>
    </row>
    <row r="49" spans="1:7" x14ac:dyDescent="0.3">
      <c r="A49" s="11"/>
      <c r="B49" s="11"/>
      <c r="C49" s="11"/>
      <c r="D49" s="11"/>
      <c r="E49" s="11"/>
      <c r="F49" s="11"/>
      <c r="G49" s="11"/>
    </row>
  </sheetData>
  <mergeCells count="8">
    <mergeCell ref="A43:G45"/>
    <mergeCell ref="A4:G4"/>
    <mergeCell ref="A46:G47"/>
    <mergeCell ref="A48:G49"/>
    <mergeCell ref="A5:E5"/>
    <mergeCell ref="A6:E6"/>
    <mergeCell ref="A7:E7"/>
    <mergeCell ref="A1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F26B-FD92-4FE1-9478-12AFAD129D87}">
  <dimension ref="A1"/>
  <sheetViews>
    <sheetView workbookViewId="0">
      <selection activeCell="L14" sqref="L1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JohnDT</dc:creator>
  <cp:lastModifiedBy>John Oyston</cp:lastModifiedBy>
  <dcterms:created xsi:type="dcterms:W3CDTF">2023-01-13T22:22:05Z</dcterms:created>
  <dcterms:modified xsi:type="dcterms:W3CDTF">2023-01-14T15:38:40Z</dcterms:modified>
</cp:coreProperties>
</file>